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cdonald\Documents\CHECK - PURCHASE REQUESTS\"/>
    </mc:Choice>
  </mc:AlternateContent>
  <xr:revisionPtr revIDLastSave="0" documentId="13_ncr:1_{05D40703-B727-4327-B0DB-AFB48F21F5EE}" xr6:coauthVersionLast="47" xr6:coauthVersionMax="47" xr10:uidLastSave="{00000000-0000-0000-0000-000000000000}"/>
  <workbookProtection workbookPassword="C5AC" lockStructure="1"/>
  <bookViews>
    <workbookView xWindow="28680" yWindow="-120" windowWidth="29040" windowHeight="15840" xr2:uid="{00000000-000D-0000-FFFF-FFFF00000000}"/>
  </bookViews>
  <sheets>
    <sheet name="Staff Reimbursements" sheetId="1" r:id="rId1"/>
  </sheets>
  <definedNames>
    <definedName name="_xlnm.Print_Titles" localSheetId="0">'Staff Reimbursements'!$7:$11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" l="1"/>
  <c r="M44" i="1" l="1"/>
  <c r="M42" i="1"/>
  <c r="M43" i="1"/>
  <c r="M41" i="1"/>
  <c r="H41" i="1"/>
  <c r="I41" i="1"/>
  <c r="J41" i="1"/>
  <c r="G41" i="1"/>
  <c r="M45" i="1" l="1"/>
  <c r="E30" i="1"/>
  <c r="H44" i="1" l="1"/>
  <c r="I44" i="1"/>
  <c r="J44" i="1"/>
  <c r="G44" i="1"/>
  <c r="E23" i="1"/>
  <c r="E22" i="1"/>
  <c r="E21" i="1"/>
  <c r="E20" i="1"/>
  <c r="E19" i="1"/>
  <c r="E18" i="1"/>
  <c r="E13" i="1"/>
  <c r="E14" i="1"/>
  <c r="G14" i="1" s="1"/>
  <c r="F14" i="1" s="1"/>
  <c r="E15" i="1"/>
  <c r="E16" i="1"/>
  <c r="E17" i="1"/>
  <c r="E24" i="1"/>
  <c r="E25" i="1"/>
  <c r="E26" i="1"/>
  <c r="E27" i="1"/>
  <c r="E28" i="1"/>
  <c r="E29" i="1"/>
  <c r="G30" i="1"/>
  <c r="F30" i="1" s="1"/>
  <c r="E31" i="1"/>
  <c r="E32" i="1"/>
  <c r="E33" i="1"/>
  <c r="E34" i="1"/>
  <c r="E35" i="1"/>
  <c r="E36" i="1"/>
  <c r="E37" i="1"/>
  <c r="E38" i="1"/>
  <c r="E39" i="1"/>
  <c r="L43" i="1"/>
  <c r="H40" i="1"/>
  <c r="H43" i="1" s="1"/>
  <c r="I40" i="1"/>
  <c r="I43" i="1" s="1"/>
  <c r="J40" i="1"/>
  <c r="J43" i="1" s="1"/>
  <c r="E12" i="1"/>
  <c r="G37" i="1" l="1"/>
  <c r="F37" i="1"/>
  <c r="G33" i="1"/>
  <c r="F33" i="1" s="1"/>
  <c r="G29" i="1"/>
  <c r="F29" i="1" s="1"/>
  <c r="G27" i="1"/>
  <c r="F27" i="1" s="1"/>
  <c r="G25" i="1"/>
  <c r="F25" i="1" s="1"/>
  <c r="G23" i="1"/>
  <c r="F23" i="1" s="1"/>
  <c r="G39" i="1"/>
  <c r="F39" i="1" s="1"/>
  <c r="G35" i="1"/>
  <c r="F35" i="1" s="1"/>
  <c r="G31" i="1"/>
  <c r="F31" i="1" s="1"/>
  <c r="G38" i="1"/>
  <c r="F38" i="1" s="1"/>
  <c r="G36" i="1"/>
  <c r="F36" i="1"/>
  <c r="G34" i="1"/>
  <c r="F34" i="1"/>
  <c r="G32" i="1"/>
  <c r="F32" i="1"/>
  <c r="G28" i="1"/>
  <c r="F28" i="1"/>
  <c r="G26" i="1"/>
  <c r="F26" i="1" s="1"/>
  <c r="G24" i="1"/>
  <c r="F24" i="1"/>
  <c r="G12" i="1"/>
  <c r="F12" i="1" s="1"/>
  <c r="G15" i="1"/>
  <c r="F15" i="1" s="1"/>
  <c r="G16" i="1"/>
  <c r="F16" i="1" s="1"/>
  <c r="G18" i="1"/>
  <c r="F18" i="1"/>
  <c r="G20" i="1"/>
  <c r="F20" i="1" s="1"/>
  <c r="G22" i="1"/>
  <c r="F22" i="1" s="1"/>
  <c r="G17" i="1"/>
  <c r="F17" i="1" s="1"/>
  <c r="G13" i="1"/>
  <c r="F13" i="1" s="1"/>
  <c r="G19" i="1"/>
  <c r="F19" i="1" s="1"/>
  <c r="G21" i="1"/>
  <c r="F21" i="1" s="1"/>
  <c r="N45" i="1"/>
  <c r="E40" i="1"/>
  <c r="G40" i="1" l="1"/>
  <c r="G43" i="1" s="1"/>
  <c r="O43" i="1" s="1"/>
  <c r="E43" i="1" l="1"/>
  <c r="O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McDonald</author>
  </authors>
  <commentList>
    <comment ref="G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your default Department (Program) # and Funding Source #, e.g. 25-40</t>
        </r>
      </text>
    </comment>
    <comment ref="H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additional Program
 / Department you work in</t>
        </r>
      </text>
    </comment>
    <comment ref="I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additional Program
 / Department you work in</t>
        </r>
      </text>
    </comment>
    <comment ref="J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additional Program
 / Department you work in</t>
        </r>
      </text>
    </comment>
    <comment ref="A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Type in date of travel or when costs incurred
</t>
        </r>
      </text>
    </comment>
    <comment ref="B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Type in Travel Purpose - use client initials; town destination;  name of conference / meeting attended;  Name of others, if applicable.
</t>
        </r>
      </text>
    </comment>
    <comment ref="C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beginning odometer reading on your personal vehicle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ending odometer reading on your personal vehicle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Automatically calculates total miles
</t>
        </r>
      </text>
    </comment>
    <comment ref="H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# miles that day for this program / department</t>
        </r>
      </text>
    </comment>
    <comment ref="I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# miles that day for this program / department</t>
        </r>
      </text>
    </comment>
    <comment ref="J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# miles that day for this program / department</t>
        </r>
      </text>
    </comment>
    <comment ref="L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$ amount for other costs - provide receipt for documentation
</t>
        </r>
      </text>
    </comment>
    <comment ref="M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Describe purpose or item purchased, requesting reimbursement for;  may include - "Lunch at Conference";  or specific items
</t>
        </r>
      </text>
    </comment>
    <comment ref="N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the expense code for this item;  such as if for meal reimbursement 6050 - department (2 digit #), and -Funding Source (2 digit #)
</t>
        </r>
      </text>
    </comment>
    <comment ref="N4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enter codes individually from above</t>
        </r>
      </text>
    </comment>
    <comment ref="E4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double check - should be zero
</t>
        </r>
      </text>
    </comment>
    <comment ref="O4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Ann McDonald:</t>
        </r>
        <r>
          <rPr>
            <sz val="9"/>
            <color indexed="81"/>
            <rFont val="Tahoma"/>
            <family val="2"/>
          </rPr>
          <t xml:space="preserve">
Total amount of payment to be reimbursed to employee on 18th of month (direct deposit)
</t>
        </r>
      </text>
    </comment>
  </commentList>
</comments>
</file>

<file path=xl/sharedStrings.xml><?xml version="1.0" encoding="utf-8"?>
<sst xmlns="http://schemas.openxmlformats.org/spreadsheetml/2006/main" count="33" uniqueCount="31">
  <si>
    <t>STAFF REIMBURSEMENT</t>
  </si>
  <si>
    <t>Date</t>
  </si>
  <si>
    <t>MILEAGE REIMBURSEMENT - I attest that I have the proper insurance coverage and proof has been updated with HR.</t>
  </si>
  <si>
    <t>TOTAL MILES</t>
  </si>
  <si>
    <t>Other Costs</t>
  </si>
  <si>
    <t>TOTAL</t>
  </si>
  <si>
    <t>Reimbursement</t>
  </si>
  <si>
    <t>Default Dept</t>
  </si>
  <si>
    <t>Dept</t>
  </si>
  <si>
    <t>** Due to Accts Payable by 8th of month**</t>
  </si>
  <si>
    <t xml:space="preserve">                                 </t>
  </si>
  <si>
    <t>Business Purpose / Description</t>
  </si>
  <si>
    <t xml:space="preserve">TOTAL MILES  </t>
  </si>
  <si>
    <t xml:space="preserve">Per Mile Rate  </t>
  </si>
  <si>
    <t xml:space="preserve">Total $  </t>
  </si>
  <si>
    <t xml:space="preserve">GL Acct  </t>
  </si>
  <si>
    <t>Direct Supervisor Signature, Date _________________________________________________</t>
  </si>
  <si>
    <t>Employee Signature,  date __________________________________________________</t>
  </si>
  <si>
    <t>see right</t>
  </si>
  <si>
    <t>Month:</t>
  </si>
  <si>
    <t>Employee Name:</t>
  </si>
  <si>
    <t>MILEAGE REIMBURSEMENT:</t>
  </si>
  <si>
    <t>OTHER EXPENSES (please attach receipts, as applicable)</t>
  </si>
  <si>
    <t>Enter codes:</t>
  </si>
  <si>
    <t>Use this reimbursement form to get reimbursed for proper business expenses, including mileage and staff development.  Fill out the yellow cells completely, print, sign, submit to supervisor.</t>
  </si>
  <si>
    <t>Beginning Odometer</t>
  </si>
  <si>
    <t>Ending Odometer</t>
  </si>
  <si>
    <t>Business Purpose, Location,  Client</t>
  </si>
  <si>
    <t>Paycom Employee ID #</t>
  </si>
  <si>
    <t>** Auto Direct Deposit in bank included with 2nd payroll of month ***</t>
  </si>
  <si>
    <t>GL Code - Dept -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</si>
</sst>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;@"/>
    <numFmt numFmtId="165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rgb="FF0070C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/>
    </xf>
    <xf numFmtId="44" fontId="13" fillId="0" borderId="3" xfId="0" applyNumberFormat="1" applyFont="1" applyBorder="1"/>
    <xf numFmtId="0" fontId="12" fillId="0" borderId="2" xfId="0" applyFont="1" applyBorder="1" applyAlignment="1">
      <alignment horizontal="right"/>
    </xf>
    <xf numFmtId="44" fontId="12" fillId="0" borderId="3" xfId="1" applyFont="1" applyBorder="1" applyProtection="1"/>
    <xf numFmtId="44" fontId="12" fillId="0" borderId="4" xfId="1" applyFont="1" applyBorder="1" applyProtection="1"/>
    <xf numFmtId="0" fontId="15" fillId="0" borderId="5" xfId="0" applyFont="1" applyBorder="1" applyAlignment="1">
      <alignment horizontal="right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14" fillId="0" borderId="0" xfId="0" applyNumberFormat="1" applyFont="1"/>
    <xf numFmtId="0" fontId="17" fillId="0" borderId="0" xfId="0" applyFont="1"/>
    <xf numFmtId="0" fontId="14" fillId="0" borderId="6" xfId="0" applyFont="1" applyBorder="1"/>
    <xf numFmtId="0" fontId="18" fillId="0" borderId="0" xfId="0" applyFont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165" fontId="10" fillId="0" borderId="8" xfId="1" applyNumberFormat="1" applyFont="1" applyBorder="1" applyProtection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5" fontId="10" fillId="0" borderId="0" xfId="1" applyNumberFormat="1" applyFont="1" applyBorder="1" applyProtection="1"/>
    <xf numFmtId="0" fontId="4" fillId="0" borderId="3" xfId="0" applyFont="1" applyBorder="1"/>
    <xf numFmtId="0" fontId="17" fillId="0" borderId="3" xfId="0" applyFont="1" applyBorder="1"/>
    <xf numFmtId="0" fontId="7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41" fontId="22" fillId="0" borderId="0" xfId="0" applyNumberFormat="1" applyFont="1" applyAlignment="1">
      <alignment horizontal="center" vertical="top" wrapText="1"/>
    </xf>
    <xf numFmtId="164" fontId="6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9" fillId="0" borderId="0" xfId="1" applyNumberFormat="1" applyFont="1" applyBorder="1" applyProtection="1"/>
    <xf numFmtId="165" fontId="21" fillId="0" borderId="0" xfId="1" applyNumberFormat="1" applyFont="1" applyBorder="1" applyProtection="1"/>
    <xf numFmtId="0" fontId="6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17" fillId="0" borderId="6" xfId="0" applyFont="1" applyBorder="1"/>
    <xf numFmtId="0" fontId="4" fillId="0" borderId="7" xfId="0" applyFont="1" applyBorder="1"/>
    <xf numFmtId="44" fontId="12" fillId="0" borderId="11" xfId="1" applyFont="1" applyBorder="1" applyProtection="1"/>
    <xf numFmtId="0" fontId="4" fillId="0" borderId="4" xfId="0" applyFont="1" applyBorder="1"/>
    <xf numFmtId="0" fontId="6" fillId="0" borderId="10" xfId="0" applyFont="1" applyBorder="1"/>
    <xf numFmtId="0" fontId="4" fillId="0" borderId="10" xfId="0" applyFont="1" applyBorder="1"/>
    <xf numFmtId="44" fontId="6" fillId="0" borderId="0" xfId="1" applyFont="1" applyBorder="1" applyProtection="1"/>
    <xf numFmtId="44" fontId="12" fillId="0" borderId="12" xfId="1" applyFont="1" applyBorder="1" applyProtection="1"/>
    <xf numFmtId="0" fontId="15" fillId="0" borderId="13" xfId="0" applyFont="1" applyBorder="1" applyAlignment="1">
      <alignment horizontal="center"/>
    </xf>
    <xf numFmtId="44" fontId="16" fillId="0" borderId="0" xfId="1" applyFont="1" applyBorder="1" applyProtection="1"/>
    <xf numFmtId="0" fontId="4" fillId="0" borderId="5" xfId="0" applyFont="1" applyBorder="1"/>
    <xf numFmtId="44" fontId="13" fillId="0" borderId="6" xfId="0" applyNumberFormat="1" applyFont="1" applyBorder="1"/>
    <xf numFmtId="44" fontId="14" fillId="0" borderId="7" xfId="0" applyNumberFormat="1" applyFont="1" applyBorder="1"/>
    <xf numFmtId="0" fontId="8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165" fontId="10" fillId="0" borderId="0" xfId="1" applyNumberFormat="1" applyFont="1" applyFill="1" applyBorder="1" applyProtection="1"/>
    <xf numFmtId="44" fontId="12" fillId="0" borderId="3" xfId="1" applyFont="1" applyFill="1" applyBorder="1" applyProtection="1"/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24" fillId="2" borderId="0" xfId="0" applyFont="1" applyFill="1" applyAlignment="1" applyProtection="1">
      <alignment horizontal="center"/>
      <protection locked="0"/>
    </xf>
    <xf numFmtId="49" fontId="24" fillId="2" borderId="0" xfId="0" applyNumberFormat="1" applyFont="1" applyFill="1" applyAlignment="1" applyProtection="1">
      <alignment horizontal="center"/>
      <protection locked="0"/>
    </xf>
    <xf numFmtId="164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164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164" fontId="4" fillId="2" borderId="1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44" fontId="10" fillId="2" borderId="10" xfId="1" applyFont="1" applyFill="1" applyBorder="1" applyAlignment="1" applyProtection="1">
      <alignment vertical="top" wrapText="1"/>
      <protection locked="0"/>
    </xf>
    <xf numFmtId="0" fontId="25" fillId="2" borderId="8" xfId="0" applyFont="1" applyFill="1" applyBorder="1" applyAlignment="1" applyProtection="1">
      <alignment horizontal="center"/>
      <protection locked="0"/>
    </xf>
    <xf numFmtId="0" fontId="23" fillId="2" borderId="0" xfId="0" applyFont="1" applyFill="1" applyAlignment="1" applyProtection="1">
      <alignment horizontal="center" wrapText="1"/>
      <protection locked="0"/>
    </xf>
    <xf numFmtId="0" fontId="23" fillId="2" borderId="8" xfId="0" applyFont="1" applyFill="1" applyBorder="1" applyAlignment="1" applyProtection="1">
      <alignment horizontal="center" wrapText="1"/>
      <protection locked="0"/>
    </xf>
    <xf numFmtId="0" fontId="12" fillId="0" borderId="0" xfId="0" applyFont="1"/>
    <xf numFmtId="3" fontId="10" fillId="2" borderId="0" xfId="0" applyNumberFormat="1" applyFont="1" applyFill="1" applyAlignment="1" applyProtection="1">
      <alignment horizontal="center" vertical="top" wrapText="1"/>
      <protection locked="0"/>
    </xf>
    <xf numFmtId="3" fontId="9" fillId="2" borderId="0" xfId="0" applyNumberFormat="1" applyFont="1" applyFill="1" applyAlignment="1" applyProtection="1">
      <alignment horizontal="center" vertical="top" wrapText="1"/>
      <protection locked="0"/>
    </xf>
    <xf numFmtId="3" fontId="4" fillId="2" borderId="0" xfId="0" applyNumberFormat="1" applyFont="1" applyFill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4F"/>
      <color rgb="FFFFFF8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99550</xdr:colOff>
      <xdr:row>1</xdr:row>
      <xdr:rowOff>180976</xdr:rowOff>
    </xdr:to>
    <xdr:pic>
      <xdr:nvPicPr>
        <xdr:cNvPr id="8" name="Picture 7" descr="A picture containing text&#10;&#10;Description automatically generated">
          <a:extLst>
            <a:ext uri="{FF2B5EF4-FFF2-40B4-BE49-F238E27FC236}">
              <a16:creationId xmlns:a16="http://schemas.microsoft.com/office/drawing/2014/main" id="{3FF38AEC-804F-44D8-9751-461C00B42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1397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E7" sqref="E7"/>
    </sheetView>
  </sheetViews>
  <sheetFormatPr defaultRowHeight="15.75" x14ac:dyDescent="0.25"/>
  <cols>
    <col min="1" max="1" width="16.7109375" style="1" customWidth="1"/>
    <col min="2" max="2" width="27" style="2" customWidth="1"/>
    <col min="3" max="4" width="11.140625" style="2" customWidth="1"/>
    <col min="5" max="5" width="13.5703125" style="2" customWidth="1"/>
    <col min="6" max="6" width="2" style="21" bestFit="1" customWidth="1"/>
    <col min="7" max="10" width="15.85546875" style="2" customWidth="1"/>
    <col min="11" max="11" width="2.85546875" style="2" customWidth="1"/>
    <col min="12" max="12" width="12.85546875" style="2" customWidth="1"/>
    <col min="13" max="13" width="30.28515625" style="2" customWidth="1"/>
    <col min="14" max="14" width="12.28515625" style="2" customWidth="1"/>
    <col min="15" max="15" width="16.28515625" style="2" customWidth="1"/>
    <col min="16" max="16384" width="9.140625" style="2"/>
  </cols>
  <sheetData>
    <row r="1" spans="1:14" ht="18.75" x14ac:dyDescent="0.3">
      <c r="C1" s="89" t="s">
        <v>0</v>
      </c>
    </row>
    <row r="3" spans="1:14" x14ac:dyDescent="0.25">
      <c r="B3" s="2" t="s">
        <v>9</v>
      </c>
      <c r="D3" s="2" t="s">
        <v>29</v>
      </c>
    </row>
    <row r="4" spans="1:14" x14ac:dyDescent="0.25">
      <c r="B4" s="2" t="s">
        <v>24</v>
      </c>
    </row>
    <row r="5" spans="1:14" x14ac:dyDescent="0.25">
      <c r="B5" s="2" t="s">
        <v>2</v>
      </c>
    </row>
    <row r="7" spans="1:14" x14ac:dyDescent="0.25">
      <c r="A7" s="1" t="s">
        <v>20</v>
      </c>
      <c r="B7" s="73"/>
      <c r="D7" s="41" t="s">
        <v>28</v>
      </c>
      <c r="E7" s="73"/>
      <c r="F7" s="23"/>
      <c r="M7" s="4"/>
    </row>
    <row r="8" spans="1:14" ht="16.5" thickBot="1" x14ac:dyDescent="0.3">
      <c r="A8" s="1" t="s">
        <v>19</v>
      </c>
      <c r="B8" s="74"/>
      <c r="M8" s="5"/>
    </row>
    <row r="9" spans="1:14" x14ac:dyDescent="0.25">
      <c r="A9" s="69" t="s">
        <v>21</v>
      </c>
      <c r="B9" s="31"/>
      <c r="C9" s="31"/>
      <c r="D9" s="31"/>
      <c r="E9" s="31"/>
      <c r="F9" s="32"/>
      <c r="G9" s="70" t="s">
        <v>7</v>
      </c>
      <c r="H9" s="70" t="s">
        <v>8</v>
      </c>
      <c r="I9" s="70" t="s">
        <v>8</v>
      </c>
      <c r="J9" s="71" t="s">
        <v>8</v>
      </c>
      <c r="K9" s="28"/>
      <c r="L9" s="68" t="s">
        <v>22</v>
      </c>
      <c r="M9" s="31"/>
      <c r="N9" s="51"/>
    </row>
    <row r="10" spans="1:14" s="6" customFormat="1" ht="31.5" x14ac:dyDescent="0.25">
      <c r="A10" s="65" t="s">
        <v>1</v>
      </c>
      <c r="B10" s="66" t="s">
        <v>27</v>
      </c>
      <c r="C10" s="66" t="s">
        <v>25</v>
      </c>
      <c r="D10" s="66" t="s">
        <v>26</v>
      </c>
      <c r="E10" s="66" t="s">
        <v>3</v>
      </c>
      <c r="F10" s="34"/>
      <c r="G10" s="87"/>
      <c r="H10" s="87"/>
      <c r="I10" s="87"/>
      <c r="J10" s="88"/>
      <c r="K10" s="61"/>
      <c r="L10" s="65" t="s">
        <v>4</v>
      </c>
      <c r="M10" s="66" t="s">
        <v>11</v>
      </c>
      <c r="N10" s="67" t="s">
        <v>30</v>
      </c>
    </row>
    <row r="11" spans="1:14" s="6" customFormat="1" x14ac:dyDescent="0.25">
      <c r="A11" s="33"/>
      <c r="B11" s="28"/>
      <c r="C11" s="28"/>
      <c r="D11" s="28"/>
      <c r="E11" s="28"/>
      <c r="F11" s="34"/>
      <c r="G11" s="29"/>
      <c r="H11" s="29"/>
      <c r="I11" s="29"/>
      <c r="J11" s="25"/>
      <c r="K11" s="29"/>
      <c r="L11" s="33"/>
      <c r="M11" s="28"/>
      <c r="N11" s="24"/>
    </row>
    <row r="12" spans="1:14" s="7" customFormat="1" x14ac:dyDescent="0.25">
      <c r="A12" s="75"/>
      <c r="B12" s="76"/>
      <c r="C12" s="90"/>
      <c r="D12" s="90"/>
      <c r="E12" s="35">
        <f>D12-C12</f>
        <v>0</v>
      </c>
      <c r="F12" s="36">
        <f>SUM(G12:J12)-E12</f>
        <v>0</v>
      </c>
      <c r="G12" s="35">
        <f>E12-H12-I12-J12</f>
        <v>0</v>
      </c>
      <c r="H12" s="77"/>
      <c r="I12" s="77"/>
      <c r="J12" s="82"/>
      <c r="K12" s="62"/>
      <c r="L12" s="85"/>
      <c r="M12" s="76"/>
      <c r="N12" s="82"/>
    </row>
    <row r="13" spans="1:14" s="7" customFormat="1" x14ac:dyDescent="0.25">
      <c r="A13" s="75"/>
      <c r="B13" s="76"/>
      <c r="C13" s="90"/>
      <c r="D13" s="90"/>
      <c r="E13" s="35">
        <f t="shared" ref="E13:E39" si="0">D13-C13</f>
        <v>0</v>
      </c>
      <c r="F13" s="36">
        <f t="shared" ref="F13:F39" si="1">SUM(G13:J13)-E13</f>
        <v>0</v>
      </c>
      <c r="G13" s="35">
        <f t="shared" ref="G13:G39" si="2">E13-H13-I13-J13</f>
        <v>0</v>
      </c>
      <c r="H13" s="77"/>
      <c r="I13" s="77"/>
      <c r="J13" s="82"/>
      <c r="K13" s="62"/>
      <c r="L13" s="85"/>
      <c r="M13" s="76"/>
      <c r="N13" s="82"/>
    </row>
    <row r="14" spans="1:14" s="7" customFormat="1" x14ac:dyDescent="0.25">
      <c r="A14" s="75"/>
      <c r="B14" s="76"/>
      <c r="C14" s="90"/>
      <c r="D14" s="90"/>
      <c r="E14" s="35">
        <f t="shared" si="0"/>
        <v>0</v>
      </c>
      <c r="F14" s="36">
        <f t="shared" si="1"/>
        <v>0</v>
      </c>
      <c r="G14" s="35">
        <f t="shared" si="2"/>
        <v>0</v>
      </c>
      <c r="H14" s="77"/>
      <c r="I14" s="77"/>
      <c r="J14" s="82"/>
      <c r="K14" s="62"/>
      <c r="L14" s="85"/>
      <c r="M14" s="76"/>
      <c r="N14" s="82"/>
    </row>
    <row r="15" spans="1:14" s="7" customFormat="1" x14ac:dyDescent="0.25">
      <c r="A15" s="75"/>
      <c r="B15" s="76"/>
      <c r="C15" s="90"/>
      <c r="D15" s="90"/>
      <c r="E15" s="35">
        <f t="shared" si="0"/>
        <v>0</v>
      </c>
      <c r="F15" s="36">
        <f t="shared" si="1"/>
        <v>0</v>
      </c>
      <c r="G15" s="35">
        <f t="shared" si="2"/>
        <v>0</v>
      </c>
      <c r="H15" s="77"/>
      <c r="I15" s="77"/>
      <c r="J15" s="82"/>
      <c r="K15" s="62"/>
      <c r="L15" s="85"/>
      <c r="M15" s="76"/>
      <c r="N15" s="82"/>
    </row>
    <row r="16" spans="1:14" s="7" customFormat="1" x14ac:dyDescent="0.25">
      <c r="A16" s="75"/>
      <c r="B16" s="76"/>
      <c r="C16" s="90"/>
      <c r="D16" s="90"/>
      <c r="E16" s="35">
        <f t="shared" si="0"/>
        <v>0</v>
      </c>
      <c r="F16" s="36">
        <f t="shared" si="1"/>
        <v>0</v>
      </c>
      <c r="G16" s="35">
        <f t="shared" si="2"/>
        <v>0</v>
      </c>
      <c r="H16" s="77"/>
      <c r="I16" s="77"/>
      <c r="J16" s="82"/>
      <c r="K16" s="62"/>
      <c r="L16" s="85"/>
      <c r="M16" s="76"/>
      <c r="N16" s="82"/>
    </row>
    <row r="17" spans="1:14" s="7" customFormat="1" x14ac:dyDescent="0.25">
      <c r="A17" s="75"/>
      <c r="B17" s="76"/>
      <c r="C17" s="90"/>
      <c r="D17" s="90"/>
      <c r="E17" s="35">
        <f t="shared" si="0"/>
        <v>0</v>
      </c>
      <c r="F17" s="36">
        <f t="shared" si="1"/>
        <v>0</v>
      </c>
      <c r="G17" s="35">
        <f t="shared" si="2"/>
        <v>0</v>
      </c>
      <c r="H17" s="77"/>
      <c r="I17" s="77"/>
      <c r="J17" s="82"/>
      <c r="K17" s="62"/>
      <c r="L17" s="85"/>
      <c r="M17" s="76"/>
      <c r="N17" s="82"/>
    </row>
    <row r="18" spans="1:14" s="7" customFormat="1" x14ac:dyDescent="0.25">
      <c r="A18" s="75"/>
      <c r="B18" s="76"/>
      <c r="C18" s="90"/>
      <c r="D18" s="90"/>
      <c r="E18" s="35">
        <f t="shared" ref="E18:E23" si="3">D18-C18</f>
        <v>0</v>
      </c>
      <c r="F18" s="36">
        <f t="shared" si="1"/>
        <v>0</v>
      </c>
      <c r="G18" s="35">
        <f t="shared" ref="G18:G23" si="4">E18-H18-I18-J18</f>
        <v>0</v>
      </c>
      <c r="H18" s="77"/>
      <c r="I18" s="77"/>
      <c r="J18" s="82"/>
      <c r="K18" s="62"/>
      <c r="L18" s="85"/>
      <c r="M18" s="76"/>
      <c r="N18" s="82"/>
    </row>
    <row r="19" spans="1:14" s="7" customFormat="1" x14ac:dyDescent="0.25">
      <c r="A19" s="75"/>
      <c r="B19" s="76"/>
      <c r="C19" s="90"/>
      <c r="D19" s="90"/>
      <c r="E19" s="35">
        <f t="shared" si="3"/>
        <v>0</v>
      </c>
      <c r="F19" s="36">
        <f t="shared" si="1"/>
        <v>0</v>
      </c>
      <c r="G19" s="35">
        <f t="shared" si="4"/>
        <v>0</v>
      </c>
      <c r="H19" s="77"/>
      <c r="I19" s="77"/>
      <c r="J19" s="82"/>
      <c r="K19" s="62"/>
      <c r="L19" s="85"/>
      <c r="M19" s="76"/>
      <c r="N19" s="82"/>
    </row>
    <row r="20" spans="1:14" s="7" customFormat="1" x14ac:dyDescent="0.25">
      <c r="A20" s="75"/>
      <c r="B20" s="76"/>
      <c r="C20" s="90"/>
      <c r="D20" s="90"/>
      <c r="E20" s="35">
        <f t="shared" si="3"/>
        <v>0</v>
      </c>
      <c r="F20" s="36">
        <f t="shared" si="1"/>
        <v>0</v>
      </c>
      <c r="G20" s="35">
        <f t="shared" si="4"/>
        <v>0</v>
      </c>
      <c r="H20" s="77"/>
      <c r="I20" s="77"/>
      <c r="J20" s="82"/>
      <c r="K20" s="62"/>
      <c r="L20" s="85"/>
      <c r="M20" s="76"/>
      <c r="N20" s="82"/>
    </row>
    <row r="21" spans="1:14" s="7" customFormat="1" x14ac:dyDescent="0.25">
      <c r="A21" s="75"/>
      <c r="B21" s="76"/>
      <c r="C21" s="90"/>
      <c r="D21" s="90"/>
      <c r="E21" s="35">
        <f t="shared" si="3"/>
        <v>0</v>
      </c>
      <c r="F21" s="36">
        <f t="shared" si="1"/>
        <v>0</v>
      </c>
      <c r="G21" s="35">
        <f t="shared" si="4"/>
        <v>0</v>
      </c>
      <c r="H21" s="77"/>
      <c r="I21" s="77"/>
      <c r="J21" s="82"/>
      <c r="K21" s="62"/>
      <c r="L21" s="85"/>
      <c r="M21" s="76"/>
      <c r="N21" s="82"/>
    </row>
    <row r="22" spans="1:14" s="7" customFormat="1" x14ac:dyDescent="0.25">
      <c r="A22" s="75"/>
      <c r="B22" s="76"/>
      <c r="C22" s="90"/>
      <c r="D22" s="90"/>
      <c r="E22" s="35">
        <f t="shared" si="3"/>
        <v>0</v>
      </c>
      <c r="F22" s="36">
        <f t="shared" si="1"/>
        <v>0</v>
      </c>
      <c r="G22" s="35">
        <f t="shared" si="4"/>
        <v>0</v>
      </c>
      <c r="H22" s="77"/>
      <c r="I22" s="77"/>
      <c r="J22" s="82"/>
      <c r="K22" s="62"/>
      <c r="L22" s="85"/>
      <c r="M22" s="76"/>
      <c r="N22" s="82"/>
    </row>
    <row r="23" spans="1:14" s="7" customFormat="1" x14ac:dyDescent="0.25">
      <c r="A23" s="75"/>
      <c r="B23" s="76"/>
      <c r="C23" s="90"/>
      <c r="D23" s="90"/>
      <c r="E23" s="35">
        <f t="shared" si="3"/>
        <v>0</v>
      </c>
      <c r="F23" s="36">
        <f t="shared" si="1"/>
        <v>0</v>
      </c>
      <c r="G23" s="35">
        <f t="shared" si="4"/>
        <v>0</v>
      </c>
      <c r="H23" s="77"/>
      <c r="I23" s="77"/>
      <c r="J23" s="82"/>
      <c r="K23" s="62"/>
      <c r="L23" s="85"/>
      <c r="M23" s="76"/>
      <c r="N23" s="82"/>
    </row>
    <row r="24" spans="1:14" s="7" customFormat="1" x14ac:dyDescent="0.25">
      <c r="A24" s="75"/>
      <c r="B24" s="76"/>
      <c r="C24" s="90"/>
      <c r="D24" s="90"/>
      <c r="E24" s="35">
        <f t="shared" si="0"/>
        <v>0</v>
      </c>
      <c r="F24" s="36">
        <f t="shared" si="1"/>
        <v>0</v>
      </c>
      <c r="G24" s="35">
        <f t="shared" si="2"/>
        <v>0</v>
      </c>
      <c r="H24" s="77"/>
      <c r="I24" s="77"/>
      <c r="J24" s="82"/>
      <c r="K24" s="62"/>
      <c r="L24" s="85"/>
      <c r="M24" s="76"/>
      <c r="N24" s="82"/>
    </row>
    <row r="25" spans="1:14" s="7" customFormat="1" x14ac:dyDescent="0.25">
      <c r="A25" s="75"/>
      <c r="B25" s="76"/>
      <c r="C25" s="90"/>
      <c r="D25" s="90"/>
      <c r="E25" s="35">
        <f t="shared" si="0"/>
        <v>0</v>
      </c>
      <c r="F25" s="36">
        <f t="shared" si="1"/>
        <v>0</v>
      </c>
      <c r="G25" s="35">
        <f t="shared" si="2"/>
        <v>0</v>
      </c>
      <c r="H25" s="77"/>
      <c r="I25" s="77"/>
      <c r="J25" s="82"/>
      <c r="K25" s="62"/>
      <c r="L25" s="85"/>
      <c r="M25" s="76"/>
      <c r="N25" s="82"/>
    </row>
    <row r="26" spans="1:14" s="7" customFormat="1" x14ac:dyDescent="0.25">
      <c r="A26" s="78"/>
      <c r="B26" s="79"/>
      <c r="C26" s="91"/>
      <c r="D26" s="91"/>
      <c r="E26" s="35">
        <f t="shared" si="0"/>
        <v>0</v>
      </c>
      <c r="F26" s="36">
        <f t="shared" si="1"/>
        <v>0</v>
      </c>
      <c r="G26" s="35">
        <f t="shared" si="2"/>
        <v>0</v>
      </c>
      <c r="H26" s="77"/>
      <c r="I26" s="77"/>
      <c r="J26" s="82"/>
      <c r="K26" s="62"/>
      <c r="L26" s="85"/>
      <c r="M26" s="76"/>
      <c r="N26" s="82"/>
    </row>
    <row r="27" spans="1:14" s="7" customFormat="1" x14ac:dyDescent="0.25">
      <c r="A27" s="78"/>
      <c r="B27" s="79"/>
      <c r="C27" s="91"/>
      <c r="D27" s="91"/>
      <c r="E27" s="35">
        <f t="shared" si="0"/>
        <v>0</v>
      </c>
      <c r="F27" s="36">
        <f t="shared" si="1"/>
        <v>0</v>
      </c>
      <c r="G27" s="35">
        <f t="shared" si="2"/>
        <v>0</v>
      </c>
      <c r="H27" s="77"/>
      <c r="I27" s="77"/>
      <c r="J27" s="82"/>
      <c r="K27" s="62"/>
      <c r="L27" s="85"/>
      <c r="M27" s="76"/>
      <c r="N27" s="82"/>
    </row>
    <row r="28" spans="1:14" s="7" customFormat="1" x14ac:dyDescent="0.25">
      <c r="A28" s="78"/>
      <c r="B28" s="79"/>
      <c r="C28" s="91"/>
      <c r="D28" s="91"/>
      <c r="E28" s="35">
        <f t="shared" si="0"/>
        <v>0</v>
      </c>
      <c r="F28" s="36">
        <f t="shared" si="1"/>
        <v>0</v>
      </c>
      <c r="G28" s="35">
        <f t="shared" si="2"/>
        <v>0</v>
      </c>
      <c r="H28" s="77"/>
      <c r="I28" s="77"/>
      <c r="J28" s="82"/>
      <c r="K28" s="62"/>
      <c r="L28" s="85"/>
      <c r="M28" s="76"/>
      <c r="N28" s="82"/>
    </row>
    <row r="29" spans="1:14" s="7" customFormat="1" x14ac:dyDescent="0.25">
      <c r="A29" s="78"/>
      <c r="B29" s="79"/>
      <c r="C29" s="91"/>
      <c r="D29" s="91"/>
      <c r="E29" s="35">
        <f t="shared" si="0"/>
        <v>0</v>
      </c>
      <c r="F29" s="36">
        <f t="shared" si="1"/>
        <v>0</v>
      </c>
      <c r="G29" s="35">
        <f t="shared" si="2"/>
        <v>0</v>
      </c>
      <c r="H29" s="77"/>
      <c r="I29" s="77"/>
      <c r="J29" s="82"/>
      <c r="K29" s="62"/>
      <c r="L29" s="85"/>
      <c r="M29" s="76"/>
      <c r="N29" s="82"/>
    </row>
    <row r="30" spans="1:14" s="7" customFormat="1" x14ac:dyDescent="0.25">
      <c r="A30" s="78"/>
      <c r="B30" s="79"/>
      <c r="C30" s="91"/>
      <c r="D30" s="91"/>
      <c r="E30" s="35">
        <f t="shared" si="0"/>
        <v>0</v>
      </c>
      <c r="F30" s="36">
        <f t="shared" si="1"/>
        <v>0</v>
      </c>
      <c r="G30" s="35">
        <f t="shared" si="2"/>
        <v>0</v>
      </c>
      <c r="H30" s="77"/>
      <c r="I30" s="77"/>
      <c r="J30" s="82"/>
      <c r="K30" s="62"/>
      <c r="L30" s="85"/>
      <c r="M30" s="76"/>
      <c r="N30" s="82"/>
    </row>
    <row r="31" spans="1:14" s="7" customFormat="1" x14ac:dyDescent="0.25">
      <c r="A31" s="78"/>
      <c r="B31" s="79"/>
      <c r="C31" s="91"/>
      <c r="D31" s="91"/>
      <c r="E31" s="35">
        <f t="shared" si="0"/>
        <v>0</v>
      </c>
      <c r="F31" s="36">
        <f t="shared" si="1"/>
        <v>0</v>
      </c>
      <c r="G31" s="35">
        <f t="shared" si="2"/>
        <v>0</v>
      </c>
      <c r="H31" s="77"/>
      <c r="I31" s="77"/>
      <c r="J31" s="82"/>
      <c r="K31" s="62"/>
      <c r="L31" s="85"/>
      <c r="M31" s="76"/>
      <c r="N31" s="82"/>
    </row>
    <row r="32" spans="1:14" s="7" customFormat="1" x14ac:dyDescent="0.25">
      <c r="A32" s="78"/>
      <c r="B32" s="79"/>
      <c r="C32" s="91"/>
      <c r="D32" s="91"/>
      <c r="E32" s="35">
        <f t="shared" si="0"/>
        <v>0</v>
      </c>
      <c r="F32" s="36">
        <f t="shared" si="1"/>
        <v>0</v>
      </c>
      <c r="G32" s="35">
        <f t="shared" si="2"/>
        <v>0</v>
      </c>
      <c r="H32" s="77"/>
      <c r="I32" s="77"/>
      <c r="J32" s="82"/>
      <c r="K32" s="62"/>
      <c r="L32" s="85"/>
      <c r="M32" s="76"/>
      <c r="N32" s="82"/>
    </row>
    <row r="33" spans="1:15" s="7" customFormat="1" x14ac:dyDescent="0.25">
      <c r="A33" s="78"/>
      <c r="B33" s="79"/>
      <c r="C33" s="91"/>
      <c r="D33" s="91"/>
      <c r="E33" s="35">
        <f t="shared" si="0"/>
        <v>0</v>
      </c>
      <c r="F33" s="36">
        <f t="shared" si="1"/>
        <v>0</v>
      </c>
      <c r="G33" s="35">
        <f t="shared" si="2"/>
        <v>0</v>
      </c>
      <c r="H33" s="77"/>
      <c r="I33" s="77"/>
      <c r="J33" s="82"/>
      <c r="K33" s="62"/>
      <c r="L33" s="85"/>
      <c r="M33" s="76"/>
      <c r="N33" s="82"/>
    </row>
    <row r="34" spans="1:15" s="7" customFormat="1" x14ac:dyDescent="0.25">
      <c r="A34" s="78"/>
      <c r="B34" s="79"/>
      <c r="C34" s="91"/>
      <c r="D34" s="91"/>
      <c r="E34" s="35">
        <f t="shared" si="0"/>
        <v>0</v>
      </c>
      <c r="F34" s="36">
        <f t="shared" si="1"/>
        <v>0</v>
      </c>
      <c r="G34" s="35">
        <f t="shared" si="2"/>
        <v>0</v>
      </c>
      <c r="H34" s="77"/>
      <c r="I34" s="77"/>
      <c r="J34" s="82"/>
      <c r="K34" s="62"/>
      <c r="L34" s="85"/>
      <c r="M34" s="76"/>
      <c r="N34" s="82"/>
    </row>
    <row r="35" spans="1:15" s="7" customFormat="1" x14ac:dyDescent="0.25">
      <c r="A35" s="78"/>
      <c r="B35" s="79"/>
      <c r="C35" s="91"/>
      <c r="D35" s="91"/>
      <c r="E35" s="35">
        <f t="shared" si="0"/>
        <v>0</v>
      </c>
      <c r="F35" s="36">
        <f t="shared" si="1"/>
        <v>0</v>
      </c>
      <c r="G35" s="35">
        <f t="shared" si="2"/>
        <v>0</v>
      </c>
      <c r="H35" s="77"/>
      <c r="I35" s="77"/>
      <c r="J35" s="82"/>
      <c r="K35" s="62"/>
      <c r="L35" s="85"/>
      <c r="M35" s="76"/>
      <c r="N35" s="82"/>
    </row>
    <row r="36" spans="1:15" s="7" customFormat="1" x14ac:dyDescent="0.25">
      <c r="A36" s="78"/>
      <c r="B36" s="79"/>
      <c r="C36" s="91"/>
      <c r="D36" s="91"/>
      <c r="E36" s="35">
        <f t="shared" si="0"/>
        <v>0</v>
      </c>
      <c r="F36" s="36">
        <f t="shared" si="1"/>
        <v>0</v>
      </c>
      <c r="G36" s="35">
        <f t="shared" si="2"/>
        <v>0</v>
      </c>
      <c r="H36" s="77"/>
      <c r="I36" s="77"/>
      <c r="J36" s="82"/>
      <c r="K36" s="62"/>
      <c r="L36" s="85"/>
      <c r="M36" s="76"/>
      <c r="N36" s="82"/>
    </row>
    <row r="37" spans="1:15" s="7" customFormat="1" x14ac:dyDescent="0.25">
      <c r="A37" s="78"/>
      <c r="B37" s="79"/>
      <c r="C37" s="91"/>
      <c r="D37" s="91"/>
      <c r="E37" s="35">
        <f t="shared" si="0"/>
        <v>0</v>
      </c>
      <c r="F37" s="36">
        <f t="shared" si="1"/>
        <v>0</v>
      </c>
      <c r="G37" s="35">
        <f t="shared" si="2"/>
        <v>0</v>
      </c>
      <c r="H37" s="77"/>
      <c r="I37" s="77"/>
      <c r="J37" s="82"/>
      <c r="K37" s="62"/>
      <c r="L37" s="85"/>
      <c r="M37" s="76"/>
      <c r="N37" s="82"/>
    </row>
    <row r="38" spans="1:15" s="7" customFormat="1" x14ac:dyDescent="0.25">
      <c r="A38" s="78"/>
      <c r="B38" s="79"/>
      <c r="C38" s="91"/>
      <c r="D38" s="91"/>
      <c r="E38" s="35">
        <f t="shared" si="0"/>
        <v>0</v>
      </c>
      <c r="F38" s="36">
        <f t="shared" si="1"/>
        <v>0</v>
      </c>
      <c r="G38" s="35">
        <f t="shared" si="2"/>
        <v>0</v>
      </c>
      <c r="H38" s="77"/>
      <c r="I38" s="77"/>
      <c r="J38" s="82"/>
      <c r="K38" s="62"/>
      <c r="L38" s="85"/>
      <c r="M38" s="76"/>
      <c r="N38" s="82"/>
    </row>
    <row r="39" spans="1:15" s="7" customFormat="1" x14ac:dyDescent="0.25">
      <c r="A39" s="80"/>
      <c r="B39" s="81"/>
      <c r="C39" s="92"/>
      <c r="D39" s="92"/>
      <c r="E39" s="8">
        <f t="shared" si="0"/>
        <v>0</v>
      </c>
      <c r="F39" s="36">
        <f t="shared" si="1"/>
        <v>0</v>
      </c>
      <c r="G39" s="8">
        <f t="shared" si="2"/>
        <v>0</v>
      </c>
      <c r="H39" s="83"/>
      <c r="I39" s="83"/>
      <c r="J39" s="84"/>
      <c r="K39" s="62"/>
      <c r="L39" s="85"/>
      <c r="M39" s="76"/>
      <c r="N39" s="82"/>
    </row>
    <row r="40" spans="1:15" s="3" customFormat="1" x14ac:dyDescent="0.25">
      <c r="A40" s="37"/>
      <c r="D40" s="38" t="s">
        <v>12</v>
      </c>
      <c r="E40" s="9">
        <f>SUM(E12:E39)</f>
        <v>0</v>
      </c>
      <c r="F40" s="39"/>
      <c r="G40" s="9">
        <f t="shared" ref="G40:J40" si="5">SUM(G12:G39)</f>
        <v>0</v>
      </c>
      <c r="H40" s="9">
        <f t="shared" si="5"/>
        <v>0</v>
      </c>
      <c r="I40" s="9">
        <f t="shared" si="5"/>
        <v>0</v>
      </c>
      <c r="J40" s="26">
        <f t="shared" si="5"/>
        <v>0</v>
      </c>
      <c r="K40" s="9"/>
      <c r="L40" s="52"/>
      <c r="M40" s="2"/>
      <c r="N40" s="72" t="s">
        <v>23</v>
      </c>
    </row>
    <row r="41" spans="1:15" x14ac:dyDescent="0.25">
      <c r="A41" s="40"/>
      <c r="D41" s="41" t="s">
        <v>13</v>
      </c>
      <c r="E41" s="42">
        <v>0.51</v>
      </c>
      <c r="F41" s="43"/>
      <c r="G41" s="30">
        <f>$E$41</f>
        <v>0.51</v>
      </c>
      <c r="H41" s="30">
        <f t="shared" ref="H41:J41" si="6">$E$41</f>
        <v>0.51</v>
      </c>
      <c r="I41" s="30">
        <f t="shared" si="6"/>
        <v>0.51</v>
      </c>
      <c r="J41" s="27">
        <f t="shared" si="6"/>
        <v>0.51</v>
      </c>
      <c r="K41" s="63"/>
      <c r="L41" s="53"/>
      <c r="M41" s="54">
        <f>SUMIF($N$12:$N$39,N41,$L$12:$L$39)</f>
        <v>0</v>
      </c>
      <c r="N41" s="86">
        <f>N12</f>
        <v>0</v>
      </c>
      <c r="O41" s="9" t="s">
        <v>5</v>
      </c>
    </row>
    <row r="42" spans="1:15" s="3" customFormat="1" ht="16.5" thickBot="1" x14ac:dyDescent="0.3">
      <c r="A42" s="40"/>
      <c r="B42" s="2"/>
      <c r="C42" s="2"/>
      <c r="D42" s="41"/>
      <c r="E42" s="42"/>
      <c r="F42" s="43"/>
      <c r="G42" s="30"/>
      <c r="H42" s="30"/>
      <c r="I42" s="30"/>
      <c r="J42" s="27"/>
      <c r="K42" s="63"/>
      <c r="L42" s="53"/>
      <c r="M42" s="54">
        <f t="shared" ref="M42:M43" si="7">SUMIF($N$12:$N$39,N42,$L$12:$L$39)</f>
        <v>0</v>
      </c>
      <c r="N42" s="86"/>
      <c r="O42" s="9" t="s">
        <v>6</v>
      </c>
    </row>
    <row r="43" spans="1:15" s="10" customFormat="1" ht="19.5" thickBot="1" x14ac:dyDescent="0.35">
      <c r="A43" s="44"/>
      <c r="B43" s="3"/>
      <c r="C43" s="3"/>
      <c r="D43" s="13" t="s">
        <v>14</v>
      </c>
      <c r="E43" s="12">
        <f>(E40*E41)-G43-H43-I43-J43</f>
        <v>0</v>
      </c>
      <c r="F43" s="12"/>
      <c r="G43" s="14">
        <f>G40*G41</f>
        <v>0</v>
      </c>
      <c r="H43" s="14">
        <f t="shared" ref="H43:J43" si="8">H40*H41</f>
        <v>0</v>
      </c>
      <c r="I43" s="14">
        <f t="shared" si="8"/>
        <v>0</v>
      </c>
      <c r="J43" s="15">
        <f t="shared" si="8"/>
        <v>0</v>
      </c>
      <c r="K43" s="64"/>
      <c r="L43" s="55">
        <f>SUM(L12:L39)</f>
        <v>0</v>
      </c>
      <c r="M43" s="54">
        <f t="shared" si="7"/>
        <v>0</v>
      </c>
      <c r="N43" s="86"/>
      <c r="O43" s="50">
        <f>SUM(G43:L43)</f>
        <v>0</v>
      </c>
    </row>
    <row r="44" spans="1:15" ht="21" thickBot="1" x14ac:dyDescent="0.45">
      <c r="A44" s="45"/>
      <c r="B44" s="10"/>
      <c r="C44" s="10"/>
      <c r="D44" s="16" t="s">
        <v>15</v>
      </c>
      <c r="E44" s="17"/>
      <c r="F44" s="22"/>
      <c r="G44" s="18" t="str">
        <f>"6046 -"&amp; G10</f>
        <v>6046 -</v>
      </c>
      <c r="H44" s="18" t="str">
        <f t="shared" ref="H44:J44" si="9">"6046 -"&amp; H10</f>
        <v>6046 -</v>
      </c>
      <c r="I44" s="18" t="str">
        <f t="shared" si="9"/>
        <v>6046 -</v>
      </c>
      <c r="J44" s="19" t="str">
        <f t="shared" si="9"/>
        <v>6046 -</v>
      </c>
      <c r="K44" s="18"/>
      <c r="L44" s="56" t="s">
        <v>18</v>
      </c>
      <c r="M44" s="57">
        <f>SUMIF($N$12:$N$39,N44,$L$12:$L$39)</f>
        <v>0</v>
      </c>
      <c r="N44" s="86"/>
      <c r="O44" s="20">
        <f>SUM(G43:J43)+M45</f>
        <v>0</v>
      </c>
    </row>
    <row r="45" spans="1:15" ht="16.5" thickBot="1" x14ac:dyDescent="0.3">
      <c r="A45" s="46"/>
      <c r="B45" s="47"/>
      <c r="C45" s="47"/>
      <c r="D45" s="47"/>
      <c r="E45" s="47"/>
      <c r="F45" s="48"/>
      <c r="G45" s="47"/>
      <c r="H45" s="47"/>
      <c r="I45" s="47"/>
      <c r="J45" s="49"/>
      <c r="L45" s="58"/>
      <c r="M45" s="59">
        <f>SUM(M41:M44)</f>
        <v>0</v>
      </c>
      <c r="N45" s="60">
        <f>L43-M45</f>
        <v>0</v>
      </c>
    </row>
    <row r="47" spans="1:15" x14ac:dyDescent="0.25">
      <c r="A47" s="11" t="s">
        <v>17</v>
      </c>
      <c r="G47" s="2" t="s">
        <v>16</v>
      </c>
    </row>
    <row r="48" spans="1:15" x14ac:dyDescent="0.25">
      <c r="A48" s="1" t="s">
        <v>10</v>
      </c>
    </row>
  </sheetData>
  <sheetProtection algorithmName="SHA-512" hashValue="rXZ4nEFX7kCNrv385FSc/VTs1OssnujqygeNvWua02sZ4u6s6XKnMFczNMXFDv2ZLoVCkj02UxGP6L7skvfweQ==" saltValue="HmltbeZkhm6piQUQ3PIOrw==" spinCount="100000" sheet="1" objects="1" scenarios="1"/>
  <phoneticPr fontId="26" type="noConversion"/>
  <conditionalFormatting sqref="G12:G40">
    <cfRule type="cellIs" dxfId="1" priority="2" operator="lessThan">
      <formula>0</formula>
    </cfRule>
  </conditionalFormatting>
  <conditionalFormatting sqref="N45">
    <cfRule type="cellIs" dxfId="0" priority="1" operator="notEqual">
      <formula>0</formula>
    </cfRule>
  </conditionalFormatting>
  <printOptions gridLines="1"/>
  <pageMargins left="0.7" right="0.7" top="0.75" bottom="0.75" header="0.05" footer="0.3"/>
  <pageSetup scale="55" fitToHeight="2" orientation="landscape" blackAndWhite="1" r:id="rId1"/>
  <headerFooter>
    <oddFooter>&amp;L&amp;8&amp;D
Form created:  12/2018&amp;C&amp;8&amp;Z&amp;F&amp;R&amp;8&amp;A
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Reimbursements</vt:lpstr>
      <vt:lpstr>'Staff Reimbursements'!Print_Titles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McDonald</dc:creator>
  <cp:lastModifiedBy>Michael Senn</cp:lastModifiedBy>
  <cp:lastPrinted>2023-11-29T20:35:52Z</cp:lastPrinted>
  <dcterms:created xsi:type="dcterms:W3CDTF">2018-10-12T17:26:40Z</dcterms:created>
  <dcterms:modified xsi:type="dcterms:W3CDTF">2023-11-30T16:38:03Z</dcterms:modified>
</cp:coreProperties>
</file>